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D25" i="2" l="1"/>
  <c r="D29" i="2"/>
  <c r="D28" i="2"/>
  <c r="B49" i="2" l="1"/>
  <c r="B10" i="2" l="1"/>
  <c r="C10" i="2"/>
  <c r="D42" i="2" l="1"/>
  <c r="B43" i="2"/>
  <c r="B15" i="2" l="1"/>
  <c r="C43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1" i="2" l="1"/>
  <c r="D26" i="2" l="1"/>
  <c r="C16" i="2" l="1"/>
  <c r="D16" i="2" s="1"/>
  <c r="D27" i="2" l="1"/>
  <c r="D36" i="2" l="1"/>
  <c r="D24" i="2" l="1"/>
  <c r="D34" i="2" l="1"/>
  <c r="D39" i="2" l="1"/>
  <c r="D33" i="2" l="1"/>
  <c r="D35" i="2"/>
  <c r="D37" i="2"/>
  <c r="D38" i="2"/>
  <c r="D40" i="2"/>
  <c r="D41" i="2"/>
  <c r="B6" i="2" l="1"/>
  <c r="D6" i="2" s="1"/>
  <c r="C5" i="2"/>
  <c r="C31" i="2" s="1"/>
  <c r="C44" i="2" l="1"/>
  <c r="B5" i="2"/>
  <c r="D5" i="2" s="1"/>
  <c r="D43" i="2"/>
  <c r="B31" i="2" l="1"/>
  <c r="B44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<sst xmlns="http://schemas.openxmlformats.org/spreadsheetml/2006/main" count="55" uniqueCount="55">
  <si>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</si>
  <si>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</si>
  <si>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</si>
  <si>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</si>
  <si>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</si>
  <si>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</si>
  <si>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</si>
  <si>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</si>
  <si>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</si>
  <si>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</si>
  <si>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</si>
  <si>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</si>
  <si>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</si>
  <si>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</si>
  <si>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</si>
  <si>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</si>
  <si>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</si>
  <si>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</si>
  <si>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</si>
  <si>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</si>
  <si>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</si>
  <si>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</si>
  <si>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</si>
  <si>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</si>
  <si>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</si>
  <si>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</si>
  <si>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</si>
  <si>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</si>
  <si>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</si>
  <si>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</si>
  <si>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</si>
  <si>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</si>
  <si>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</si>
  <si>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</si>
  <si>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</si>
  <si>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</si>
  <si>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</si>
  <si>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</si>
  <si>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</si>
  <si>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</si>
  <si>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</si>
  <si>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</si>
  <si>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</si>
  <si>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</si>
  <si>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</si>
  <si>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</si>
  <si>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</si>
  <si>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</si>
  <si>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</si>
  <si>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</si>
  <si>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</si>
  <si>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</si>
  <si>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</si>
  <si>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>-</t>
  </si>
  <si>
    <t xml:space="preserve">             Информация об исполнении  бюджета МО "Город Майкоп"
 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</si>
</sst>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8" fontId="59" fillId="0" borderId="0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2" xfId="0" applyNumberFormat="1" applyFont="1" applyFill="1" applyBorder="1"/>
    <xf numFmtId="164" fontId="60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4" fontId="25" fillId="0" borderId="0" xfId="216" applyNumberFormat="1" applyFill="1" applyBorder="1" applyAlignment="1" applyProtection="1">
      <alignment horizontal="right"/>
    </xf>
    <xf numFmtId="4" fontId="24" fillId="0" borderId="0" xfId="104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4" fontId="24" fillId="0" borderId="83" xfId="104" applyNumberFormat="1" applyFill="1" applyBorder="1" applyAlignment="1" applyProtection="1">
      <alignment horizontal="right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vertic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/>
    <xf numFmtId="167" fontId="46" fillId="0" borderId="2" xfId="920" applyNumberFormat="1" applyFont="1" applyFill="1" applyBorder="1" applyAlignment="1" applyProtection="1">
      <alignment horizontal="right" shrinkToFit="1"/>
    </xf>
    <xf numFmtId="168" fontId="46" fillId="0" borderId="74" xfId="920" applyNumberFormat="1" applyFont="1" applyFill="1" applyBorder="1"/>
    <xf numFmtId="166" fontId="46" fillId="0" borderId="2" xfId="920" applyNumberFormat="1" applyFont="1" applyFill="1" applyBorder="1" applyAlignment="1">
      <alignment wrapText="1"/>
    </xf>
    <xf numFmtId="168" fontId="46" fillId="0" borderId="74" xfId="920" applyNumberFormat="1" applyFont="1" applyFill="1" applyBorder="1" applyAlignment="1">
      <alignment horizontal="right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6" fillId="0" borderId="71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/>
    </xf>
    <xf numFmtId="164" fontId="46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vertic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4" sqref="F24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5" t="s">
        <v>54</v>
      </c>
      <c r="B1" s="75"/>
      <c r="C1" s="75"/>
      <c r="D1" s="75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20" t="s">
        <v>48</v>
      </c>
      <c r="C3" s="20" t="s">
        <v>0</v>
      </c>
      <c r="D3" s="20" t="s">
        <v>1</v>
      </c>
    </row>
    <row r="4" spans="1:6" x14ac:dyDescent="0.25">
      <c r="A4" s="73" t="s">
        <v>8</v>
      </c>
      <c r="B4" s="73"/>
      <c r="C4" s="73"/>
      <c r="D4" s="74"/>
    </row>
    <row r="5" spans="1:6" ht="15.6" customHeight="1" x14ac:dyDescent="0.25">
      <c r="A5" s="21" t="s">
        <v>35</v>
      </c>
      <c r="B5" s="22">
        <f>B6+B16</f>
        <v>2113295.2999999998</v>
      </c>
      <c r="C5" s="23">
        <f>C6+C16</f>
        <v>1494497.5999999999</v>
      </c>
      <c r="D5" s="24">
        <f t="shared" ref="D5:D10" si="0">C5/B5*100</f>
        <v>70.718824766231208</v>
      </c>
    </row>
    <row r="6" spans="1:6" x14ac:dyDescent="0.25">
      <c r="A6" s="21" t="s">
        <v>24</v>
      </c>
      <c r="B6" s="25">
        <f>B7+B8+B9+B10+B15</f>
        <v>1870300</v>
      </c>
      <c r="C6" s="26">
        <f>C7+C8+C9+C10+C15</f>
        <v>1294099.8999999999</v>
      </c>
      <c r="D6" s="24">
        <f t="shared" si="0"/>
        <v>69.192102871197122</v>
      </c>
      <c r="E6" s="5"/>
      <c r="F6" s="5"/>
    </row>
    <row r="7" spans="1:6" x14ac:dyDescent="0.25">
      <c r="A7" s="27" t="s">
        <v>3</v>
      </c>
      <c r="B7" s="28">
        <v>985268</v>
      </c>
      <c r="C7" s="29">
        <v>689345.7</v>
      </c>
      <c r="D7" s="30">
        <f t="shared" si="0"/>
        <v>69.965298781651285</v>
      </c>
    </row>
    <row r="8" spans="1:6" ht="30" customHeight="1" x14ac:dyDescent="0.25">
      <c r="A8" s="27" t="s">
        <v>4</v>
      </c>
      <c r="B8" s="28">
        <v>44525</v>
      </c>
      <c r="C8" s="29">
        <v>31895.1</v>
      </c>
      <c r="D8" s="30">
        <f t="shared" si="0"/>
        <v>71.63413812464907</v>
      </c>
    </row>
    <row r="9" spans="1:6" ht="19.899999999999999" customHeight="1" x14ac:dyDescent="0.25">
      <c r="A9" s="27" t="s">
        <v>46</v>
      </c>
      <c r="B9" s="28">
        <v>548632</v>
      </c>
      <c r="C9" s="28">
        <v>408299.1</v>
      </c>
      <c r="D9" s="31">
        <f t="shared" si="0"/>
        <v>74.421306084953116</v>
      </c>
    </row>
    <row r="10" spans="1:6" ht="19.899999999999999" customHeight="1" x14ac:dyDescent="0.25">
      <c r="A10" s="27" t="s">
        <v>29</v>
      </c>
      <c r="B10" s="28">
        <f>B12+B13+B14</f>
        <v>254071</v>
      </c>
      <c r="C10" s="28">
        <f>C12+C13+C14</f>
        <v>140268.6</v>
      </c>
      <c r="D10" s="30">
        <f t="shared" si="0"/>
        <v>55.208425991159949</v>
      </c>
    </row>
    <row r="11" spans="1:6" ht="17.45" customHeight="1" x14ac:dyDescent="0.25">
      <c r="A11" s="27" t="s">
        <v>30</v>
      </c>
      <c r="B11" s="32"/>
      <c r="C11" s="32"/>
      <c r="D11" s="32"/>
    </row>
    <row r="12" spans="1:6" x14ac:dyDescent="0.25">
      <c r="A12" s="33" t="s">
        <v>49</v>
      </c>
      <c r="B12" s="28">
        <v>76467</v>
      </c>
      <c r="C12" s="28">
        <v>17263.5</v>
      </c>
      <c r="D12" s="30">
        <f t="shared" ref="D12:D20" si="1">C12/B12*100</f>
        <v>22.576405508258464</v>
      </c>
      <c r="F12" s="6"/>
    </row>
    <row r="13" spans="1:6" x14ac:dyDescent="0.25">
      <c r="A13" s="33" t="s">
        <v>50</v>
      </c>
      <c r="B13" s="28">
        <v>107438</v>
      </c>
      <c r="C13" s="28">
        <v>83341</v>
      </c>
      <c r="D13" s="30">
        <f t="shared" si="1"/>
        <v>77.571250395576982</v>
      </c>
      <c r="F13" s="6"/>
    </row>
    <row r="14" spans="1:6" x14ac:dyDescent="0.25">
      <c r="A14" s="33" t="s">
        <v>51</v>
      </c>
      <c r="B14" s="28">
        <v>70166</v>
      </c>
      <c r="C14" s="28">
        <v>39664.1</v>
      </c>
      <c r="D14" s="30">
        <f t="shared" si="1"/>
        <v>56.528945643189012</v>
      </c>
      <c r="F14" s="6"/>
    </row>
    <row r="15" spans="1:6" x14ac:dyDescent="0.25">
      <c r="A15" s="27" t="s">
        <v>47</v>
      </c>
      <c r="B15" s="28">
        <f>10162+27642</f>
        <v>37804</v>
      </c>
      <c r="C15" s="28">
        <v>24291.4</v>
      </c>
      <c r="D15" s="32">
        <f t="shared" si="1"/>
        <v>64.256163368955669</v>
      </c>
      <c r="F15" s="6"/>
    </row>
    <row r="16" spans="1:6" x14ac:dyDescent="0.25">
      <c r="A16" s="21" t="s">
        <v>25</v>
      </c>
      <c r="B16" s="22">
        <f>B17+B18+B19+B20+B22+B23</f>
        <v>242995.3</v>
      </c>
      <c r="C16" s="22">
        <f>SUM(C17:C23)</f>
        <v>200397.69999999998</v>
      </c>
      <c r="D16" s="22">
        <f t="shared" si="1"/>
        <v>82.469784395006812</v>
      </c>
    </row>
    <row r="17" spans="1:8" ht="45" x14ac:dyDescent="0.25">
      <c r="A17" s="27" t="s">
        <v>26</v>
      </c>
      <c r="B17" s="28">
        <v>160639</v>
      </c>
      <c r="C17" s="28">
        <v>138833.60000000001</v>
      </c>
      <c r="D17" s="28">
        <f t="shared" si="1"/>
        <v>86.425836814223203</v>
      </c>
    </row>
    <row r="18" spans="1:8" ht="28.5" customHeight="1" x14ac:dyDescent="0.25">
      <c r="A18" s="27" t="s">
        <v>27</v>
      </c>
      <c r="B18" s="28">
        <v>8923</v>
      </c>
      <c r="C18" s="28">
        <v>5699.8</v>
      </c>
      <c r="D18" s="28">
        <f t="shared" si="1"/>
        <v>63.877619634652028</v>
      </c>
      <c r="G18" s="7"/>
    </row>
    <row r="19" spans="1:8" ht="27.75" customHeight="1" x14ac:dyDescent="0.25">
      <c r="A19" s="27" t="s">
        <v>52</v>
      </c>
      <c r="B19" s="28">
        <v>12667.3</v>
      </c>
      <c r="C19" s="28">
        <v>13356.2</v>
      </c>
      <c r="D19" s="28">
        <f t="shared" si="1"/>
        <v>105.43841228991184</v>
      </c>
      <c r="G19" s="7"/>
    </row>
    <row r="20" spans="1:8" ht="29.25" customHeight="1" x14ac:dyDescent="0.25">
      <c r="A20" s="34" t="s">
        <v>5</v>
      </c>
      <c r="B20" s="35">
        <v>55044.2</v>
      </c>
      <c r="C20" s="35">
        <v>38741.199999999997</v>
      </c>
      <c r="D20" s="35">
        <f t="shared" si="1"/>
        <v>70.381983932912092</v>
      </c>
    </row>
    <row r="21" spans="1:8" hidden="1" x14ac:dyDescent="0.25">
      <c r="A21" s="27" t="s">
        <v>41</v>
      </c>
      <c r="B21" s="36"/>
      <c r="C21" s="36"/>
      <c r="D21" s="36"/>
    </row>
    <row r="22" spans="1:8" x14ac:dyDescent="0.25">
      <c r="A22" s="27" t="s">
        <v>6</v>
      </c>
      <c r="B22" s="36">
        <v>5721.8</v>
      </c>
      <c r="C22" s="36">
        <v>3766.9</v>
      </c>
      <c r="D22" s="36">
        <f>C22/B22*100</f>
        <v>65.834178055856555</v>
      </c>
    </row>
    <row r="23" spans="1:8" x14ac:dyDescent="0.25">
      <c r="A23" s="27" t="s">
        <v>28</v>
      </c>
      <c r="B23" s="36">
        <v>0</v>
      </c>
      <c r="C23" s="36">
        <v>0</v>
      </c>
      <c r="D23" s="36">
        <v>0</v>
      </c>
    </row>
    <row r="24" spans="1:8" x14ac:dyDescent="0.25">
      <c r="A24" s="44" t="s">
        <v>7</v>
      </c>
      <c r="B24" s="45">
        <f>SUM(B25:B30)</f>
        <v>4084237.6999999997</v>
      </c>
      <c r="C24" s="45">
        <f>SUM(C25:C30)</f>
        <v>3113587.6999999997</v>
      </c>
      <c r="D24" s="46">
        <f t="shared" ref="D24:D29" si="2">C24/B24*100</f>
        <v>76.234243173456818</v>
      </c>
      <c r="E24" s="5"/>
      <c r="F24" s="5"/>
    </row>
    <row r="25" spans="1:8" ht="14.25" customHeight="1" x14ac:dyDescent="0.25">
      <c r="A25" s="47" t="s">
        <v>36</v>
      </c>
      <c r="B25" s="48">
        <v>12618</v>
      </c>
      <c r="C25" s="48">
        <v>12618</v>
      </c>
      <c r="D25" s="49">
        <f t="shared" si="2"/>
        <v>100</v>
      </c>
      <c r="E25" s="8"/>
      <c r="F25" s="8"/>
    </row>
    <row r="26" spans="1:8" x14ac:dyDescent="0.25">
      <c r="A26" s="47" t="s">
        <v>38</v>
      </c>
      <c r="B26" s="50">
        <v>2349113</v>
      </c>
      <c r="C26" s="50">
        <v>1848748.6</v>
      </c>
      <c r="D26" s="49">
        <f t="shared" si="2"/>
        <v>78.69985820179788</v>
      </c>
      <c r="E26" s="37"/>
      <c r="F26" s="37"/>
    </row>
    <row r="27" spans="1:8" x14ac:dyDescent="0.25">
      <c r="A27" s="47" t="s">
        <v>37</v>
      </c>
      <c r="B27" s="50">
        <v>1641853.5</v>
      </c>
      <c r="C27" s="50">
        <v>1185844.8999999999</v>
      </c>
      <c r="D27" s="49">
        <f t="shared" si="2"/>
        <v>72.225987275965835</v>
      </c>
      <c r="E27" s="37"/>
      <c r="F27" s="37"/>
    </row>
    <row r="28" spans="1:8" x14ac:dyDescent="0.25">
      <c r="A28" s="47" t="s">
        <v>39</v>
      </c>
      <c r="B28" s="50">
        <v>66698.3</v>
      </c>
      <c r="C28" s="50">
        <v>47874.3</v>
      </c>
      <c r="D28" s="49">
        <f t="shared" si="2"/>
        <v>71.777391627672671</v>
      </c>
      <c r="E28" s="37"/>
      <c r="F28" s="37"/>
    </row>
    <row r="29" spans="1:8" ht="45" x14ac:dyDescent="0.25">
      <c r="A29" s="51" t="s">
        <v>42</v>
      </c>
      <c r="B29" s="50">
        <v>13954.9</v>
      </c>
      <c r="C29" s="50">
        <v>26186.3</v>
      </c>
      <c r="D29" s="49">
        <f t="shared" si="2"/>
        <v>187.64949945897141</v>
      </c>
      <c r="E29" s="42"/>
      <c r="F29" s="43"/>
    </row>
    <row r="30" spans="1:8" ht="44.25" customHeight="1" x14ac:dyDescent="0.25">
      <c r="A30" s="51" t="s">
        <v>40</v>
      </c>
      <c r="B30" s="52" t="s">
        <v>53</v>
      </c>
      <c r="C30" s="50">
        <v>-7684.4</v>
      </c>
      <c r="D30" s="49"/>
      <c r="E30" s="9"/>
      <c r="F30" s="37"/>
    </row>
    <row r="31" spans="1:8" x14ac:dyDescent="0.25">
      <c r="A31" s="53" t="s">
        <v>31</v>
      </c>
      <c r="B31" s="54">
        <f>B24+B5</f>
        <v>6197533</v>
      </c>
      <c r="C31" s="54">
        <f>C5+C24</f>
        <v>4608085.3</v>
      </c>
      <c r="D31" s="46"/>
      <c r="E31" s="10"/>
      <c r="F31" s="11"/>
      <c r="G31" s="12"/>
      <c r="H31" s="13"/>
    </row>
    <row r="32" spans="1:8" ht="17.45" customHeight="1" x14ac:dyDescent="0.25">
      <c r="A32" s="64" t="s">
        <v>9</v>
      </c>
      <c r="B32" s="65"/>
      <c r="C32" s="65"/>
      <c r="D32" s="66"/>
      <c r="E32" s="13"/>
      <c r="F32" s="13"/>
    </row>
    <row r="33" spans="1:8" x14ac:dyDescent="0.25">
      <c r="A33" s="51" t="s">
        <v>10</v>
      </c>
      <c r="B33" s="50">
        <v>306034.2</v>
      </c>
      <c r="C33" s="50">
        <v>213145.7</v>
      </c>
      <c r="D33" s="55">
        <f t="shared" ref="D33:D43" si="3">C33/B33*100</f>
        <v>69.647673364610881</v>
      </c>
      <c r="E33" s="39"/>
      <c r="F33" s="37"/>
    </row>
    <row r="34" spans="1:8" ht="29.25" customHeight="1" x14ac:dyDescent="0.25">
      <c r="A34" s="51" t="s">
        <v>11</v>
      </c>
      <c r="B34" s="50">
        <v>60683</v>
      </c>
      <c r="C34" s="50">
        <v>36316.6</v>
      </c>
      <c r="D34" s="55">
        <f>C34/B34*100</f>
        <v>59.846414976187724</v>
      </c>
      <c r="E34" s="39"/>
      <c r="F34" s="37"/>
    </row>
    <row r="35" spans="1:8" x14ac:dyDescent="0.25">
      <c r="A35" s="51" t="s">
        <v>12</v>
      </c>
      <c r="B35" s="50">
        <v>1058338.2</v>
      </c>
      <c r="C35" s="50">
        <v>588805</v>
      </c>
      <c r="D35" s="55">
        <f t="shared" si="3"/>
        <v>55.634862277483698</v>
      </c>
      <c r="E35" s="39"/>
      <c r="F35" s="37"/>
    </row>
    <row r="36" spans="1:8" x14ac:dyDescent="0.25">
      <c r="A36" s="51" t="s">
        <v>13</v>
      </c>
      <c r="B36" s="50">
        <v>1380673.1</v>
      </c>
      <c r="C36" s="50">
        <v>1118481.6000000001</v>
      </c>
      <c r="D36" s="55">
        <f t="shared" si="3"/>
        <v>81.009878442623389</v>
      </c>
      <c r="E36" s="39"/>
      <c r="F36" s="37"/>
    </row>
    <row r="37" spans="1:8" x14ac:dyDescent="0.25">
      <c r="A37" s="51" t="s">
        <v>14</v>
      </c>
      <c r="B37" s="50">
        <v>2881374.5</v>
      </c>
      <c r="C37" s="50">
        <v>2249256.4</v>
      </c>
      <c r="D37" s="55">
        <f t="shared" si="3"/>
        <v>78.061924959771801</v>
      </c>
      <c r="E37" s="39"/>
      <c r="F37" s="37"/>
    </row>
    <row r="38" spans="1:8" x14ac:dyDescent="0.25">
      <c r="A38" s="51" t="s">
        <v>15</v>
      </c>
      <c r="B38" s="50">
        <v>230182.3</v>
      </c>
      <c r="C38" s="50">
        <v>191465.5</v>
      </c>
      <c r="D38" s="55">
        <f t="shared" si="3"/>
        <v>83.179940421135782</v>
      </c>
      <c r="E38" s="39"/>
      <c r="F38" s="37"/>
    </row>
    <row r="39" spans="1:8" x14ac:dyDescent="0.25">
      <c r="A39" s="51" t="s">
        <v>16</v>
      </c>
      <c r="B39" s="50">
        <v>279992.59999999998</v>
      </c>
      <c r="C39" s="50">
        <v>142135</v>
      </c>
      <c r="D39" s="55">
        <f t="shared" si="3"/>
        <v>50.76384161581413</v>
      </c>
      <c r="E39" s="39"/>
      <c r="F39" s="37"/>
    </row>
    <row r="40" spans="1:8" x14ac:dyDescent="0.25">
      <c r="A40" s="51" t="s">
        <v>17</v>
      </c>
      <c r="B40" s="50">
        <v>84819.5</v>
      </c>
      <c r="C40" s="50">
        <v>67427.100000000006</v>
      </c>
      <c r="D40" s="55">
        <f>C40/B40*100</f>
        <v>79.494809566196452</v>
      </c>
      <c r="E40" s="39"/>
      <c r="F40" s="37"/>
    </row>
    <row r="41" spans="1:8" x14ac:dyDescent="0.25">
      <c r="A41" s="56" t="s">
        <v>18</v>
      </c>
      <c r="B41" s="50">
        <v>8600.6</v>
      </c>
      <c r="C41" s="50">
        <v>7200.6</v>
      </c>
      <c r="D41" s="55">
        <f>C41/B41*100</f>
        <v>83.722065902378901</v>
      </c>
      <c r="E41" s="39"/>
      <c r="F41" s="37"/>
      <c r="G41" s="13"/>
      <c r="H41" s="16"/>
    </row>
    <row r="42" spans="1:8" ht="29.25" customHeight="1" x14ac:dyDescent="0.25">
      <c r="A42" s="51" t="s">
        <v>19</v>
      </c>
      <c r="B42" s="50">
        <v>13794.1</v>
      </c>
      <c r="C42" s="50">
        <v>473.6</v>
      </c>
      <c r="D42" s="57">
        <f>C42/B42*100</f>
        <v>3.4333519403223116</v>
      </c>
      <c r="E42" s="39"/>
      <c r="F42" s="37"/>
      <c r="G42" s="13"/>
      <c r="H42" s="16"/>
    </row>
    <row r="43" spans="1:8" ht="20.25" customHeight="1" x14ac:dyDescent="0.25">
      <c r="A43" s="58" t="s">
        <v>20</v>
      </c>
      <c r="B43" s="54">
        <f>B42+B41+B40+B39+B38+B37+B36+B35+B34+B33</f>
        <v>6304492.1000000006</v>
      </c>
      <c r="C43" s="54">
        <f>C42+C41+C40+C39+C38+C37+C36+C35+C34+C33</f>
        <v>4614707.0999999996</v>
      </c>
      <c r="D43" s="59">
        <f t="shared" si="3"/>
        <v>73.197127172226914</v>
      </c>
      <c r="E43" s="40"/>
      <c r="F43" s="38"/>
      <c r="G43" s="15"/>
    </row>
    <row r="44" spans="1:8" ht="29.25" x14ac:dyDescent="0.25">
      <c r="A44" s="58" t="s">
        <v>45</v>
      </c>
      <c r="B44" s="54">
        <f>B31-B43</f>
        <v>-106959.10000000056</v>
      </c>
      <c r="C44" s="54">
        <f>C31-C43</f>
        <v>-6621.7999999998137</v>
      </c>
      <c r="D44" s="60"/>
      <c r="E44" s="17"/>
      <c r="F44" s="17"/>
      <c r="G44" s="18"/>
    </row>
    <row r="45" spans="1:8" ht="12" customHeight="1" x14ac:dyDescent="0.25">
      <c r="A45" s="67" t="s">
        <v>33</v>
      </c>
      <c r="B45" s="68"/>
      <c r="C45" s="68"/>
      <c r="D45" s="69"/>
      <c r="E45" s="14"/>
      <c r="F45" s="19"/>
      <c r="G45" s="13"/>
    </row>
    <row r="46" spans="1:8" ht="9.75" customHeight="1" x14ac:dyDescent="0.25">
      <c r="A46" s="70"/>
      <c r="B46" s="71"/>
      <c r="C46" s="71"/>
      <c r="D46" s="72"/>
      <c r="E46" s="13"/>
      <c r="F46" s="13"/>
    </row>
    <row r="47" spans="1:8" ht="15" customHeight="1" x14ac:dyDescent="0.25">
      <c r="A47" s="58" t="s">
        <v>21</v>
      </c>
      <c r="B47" s="61" t="s">
        <v>44</v>
      </c>
      <c r="C47" s="2"/>
      <c r="D47" s="2"/>
    </row>
    <row r="48" spans="1:8" x14ac:dyDescent="0.25">
      <c r="A48" s="62" t="s">
        <v>22</v>
      </c>
      <c r="B48" s="2"/>
      <c r="C48" s="2"/>
      <c r="D48" s="2"/>
    </row>
    <row r="49" spans="1:4" ht="32.25" customHeight="1" x14ac:dyDescent="0.25">
      <c r="A49" s="62" t="s">
        <v>43</v>
      </c>
      <c r="B49" s="63">
        <f>1011285.5-40000</f>
        <v>971285.5</v>
      </c>
      <c r="C49" s="2"/>
      <c r="D49" s="2"/>
    </row>
    <row r="50" spans="1:4" x14ac:dyDescent="0.25">
      <c r="A50" s="62" t="s">
        <v>34</v>
      </c>
      <c r="B50" s="2"/>
      <c r="C50" s="2"/>
      <c r="D50" s="2"/>
    </row>
    <row r="51" spans="1:4" x14ac:dyDescent="0.25">
      <c r="A51" s="58" t="s">
        <v>23</v>
      </c>
      <c r="B51" s="2">
        <f>B48+B49</f>
        <v>971285.5</v>
      </c>
      <c r="C51" s="2"/>
      <c r="D51" s="2"/>
    </row>
    <row r="53" spans="1:4" x14ac:dyDescent="0.25">
      <c r="A53" s="41"/>
      <c r="B53" s="41"/>
      <c r="C53" s="41"/>
      <c r="D53" s="41"/>
    </row>
    <row r="54" spans="1:4" x14ac:dyDescent="0.25">
      <c r="A54" s="41"/>
      <c r="B54" s="41"/>
      <c r="C54" s="41"/>
      <c r="D54" s="41"/>
    </row>
    <row r="55" spans="1:4" x14ac:dyDescent="0.25">
      <c r="A55" s="41"/>
      <c r="B55" s="41"/>
      <c r="C55" s="41"/>
      <c r="D55" s="41"/>
    </row>
    <row r="56" spans="1:4" x14ac:dyDescent="0.25">
      <c r="A56" s="41"/>
      <c r="B56" s="41"/>
      <c r="C56" s="41"/>
      <c r="D56" s="41"/>
    </row>
    <row r="57" spans="1:4" x14ac:dyDescent="0.25">
      <c r="A57" s="41"/>
      <c r="B57" s="41"/>
      <c r="C57" s="41"/>
      <c r="D57" s="41"/>
    </row>
    <row r="58" spans="1:4" x14ac:dyDescent="0.25">
      <c r="A58" s="41"/>
      <c r="B58" s="41"/>
      <c r="C58" s="41"/>
      <c r="D58" s="41"/>
    </row>
    <row r="59" spans="1:4" x14ac:dyDescent="0.25">
      <c r="A59" s="41"/>
      <c r="B59" s="41"/>
      <c r="C59" s="41"/>
      <c r="D59" s="41"/>
    </row>
    <row r="60" spans="1:4" x14ac:dyDescent="0.25">
      <c r="A60" s="41"/>
      <c r="B60" s="41"/>
      <c r="C60" s="41"/>
      <c r="D60" s="41"/>
    </row>
    <row r="61" spans="1:4" x14ac:dyDescent="0.25">
      <c r="A61" s="41"/>
      <c r="B61" s="41"/>
      <c r="C61" s="41"/>
      <c r="D61" s="41"/>
    </row>
    <row r="62" spans="1:4" x14ac:dyDescent="0.25">
      <c r="A62" s="41"/>
      <c r="B62" s="41"/>
      <c r="C62" s="41"/>
      <c r="D62" s="41"/>
    </row>
    <row r="63" spans="1:4" x14ac:dyDescent="0.25">
      <c r="A63" s="41"/>
      <c r="B63" s="41"/>
      <c r="C63" s="41"/>
      <c r="D63" s="41"/>
    </row>
    <row r="64" spans="1:4" x14ac:dyDescent="0.25">
      <c r="A64" s="41"/>
      <c r="B64" s="41"/>
      <c r="C64" s="41"/>
      <c r="D64" s="41"/>
    </row>
    <row r="65" spans="1:4" x14ac:dyDescent="0.25">
      <c r="A65" s="41"/>
      <c r="B65" s="41"/>
      <c r="C65" s="41"/>
      <c r="D65" s="41"/>
    </row>
    <row r="66" spans="1:4" x14ac:dyDescent="0.25">
      <c r="A66" s="41"/>
      <c r="B66" s="41"/>
      <c r="C66" s="41"/>
      <c r="D66" s="41"/>
    </row>
    <row r="67" spans="1:4" x14ac:dyDescent="0.25">
      <c r="A67" s="41"/>
      <c r="B67" s="41"/>
      <c r="C67" s="41"/>
      <c r="D67" s="41"/>
    </row>
    <row r="68" spans="1:4" x14ac:dyDescent="0.25">
      <c r="A68" s="41"/>
      <c r="B68" s="41"/>
      <c r="C68" s="41"/>
      <c r="D68" s="41"/>
    </row>
    <row r="69" spans="1:4" x14ac:dyDescent="0.25">
      <c r="A69" s="41"/>
      <c r="B69" s="41"/>
      <c r="C69" s="41"/>
      <c r="D69" s="41"/>
    </row>
    <row r="70" spans="1:4" x14ac:dyDescent="0.25">
      <c r="A70" s="41"/>
      <c r="B70" s="41"/>
      <c r="C70" s="41"/>
      <c r="D70" s="41"/>
    </row>
    <row r="71" spans="1:4" x14ac:dyDescent="0.25">
      <c r="A71" s="41"/>
      <c r="B71" s="41"/>
      <c r="C71" s="41"/>
      <c r="D71" s="41"/>
    </row>
    <row r="72" spans="1:4" x14ac:dyDescent="0.25">
      <c r="A72" s="41"/>
      <c r="B72" s="41"/>
      <c r="C72" s="41"/>
      <c r="D72" s="41"/>
    </row>
    <row r="73" spans="1:4" x14ac:dyDescent="0.25">
      <c r="A73" s="41"/>
      <c r="B73" s="41"/>
      <c r="C73" s="41"/>
      <c r="D73" s="41"/>
    </row>
    <row r="74" spans="1:4" x14ac:dyDescent="0.25">
      <c r="A74" s="41"/>
      <c r="B74" s="41"/>
      <c r="C74" s="41"/>
      <c r="D74" s="41"/>
    </row>
    <row r="75" spans="1:4" x14ac:dyDescent="0.25">
      <c r="A75" s="41"/>
      <c r="B75" s="41"/>
      <c r="C75" s="41"/>
      <c r="D75" s="41"/>
    </row>
    <row r="76" spans="1:4" x14ac:dyDescent="0.25">
      <c r="A76" s="41"/>
      <c r="B76" s="41"/>
      <c r="C76" s="41"/>
      <c r="D76" s="41"/>
    </row>
    <row r="77" spans="1:4" x14ac:dyDescent="0.25">
      <c r="A77" s="41"/>
      <c r="B77" s="41"/>
      <c r="C77" s="41"/>
      <c r="D77" s="41"/>
    </row>
    <row r="78" spans="1:4" x14ac:dyDescent="0.25">
      <c r="A78" s="41"/>
      <c r="B78" s="41"/>
      <c r="C78" s="41"/>
      <c r="D78" s="41"/>
    </row>
    <row r="79" spans="1:4" x14ac:dyDescent="0.25">
      <c r="A79" s="41"/>
      <c r="B79" s="41"/>
      <c r="C79" s="41"/>
      <c r="D79" s="41"/>
    </row>
    <row r="80" spans="1:4" x14ac:dyDescent="0.25">
      <c r="A80" s="41"/>
      <c r="B80" s="41"/>
      <c r="C80" s="41"/>
      <c r="D80" s="41"/>
    </row>
    <row r="81" spans="1:4" x14ac:dyDescent="0.25">
      <c r="A81" s="41"/>
      <c r="B81" s="41"/>
      <c r="C81" s="41"/>
      <c r="D81" s="41"/>
    </row>
    <row r="82" spans="1:4" x14ac:dyDescent="0.25">
      <c r="A82" s="41"/>
      <c r="B82" s="41"/>
      <c r="C82" s="41"/>
      <c r="D82" s="41"/>
    </row>
    <row r="83" spans="1:4" x14ac:dyDescent="0.25">
      <c r="A83" s="41"/>
      <c r="B83" s="41"/>
      <c r="C83" s="41"/>
      <c r="D83" s="41"/>
    </row>
    <row r="84" spans="1:4" x14ac:dyDescent="0.25">
      <c r="A84" s="41"/>
      <c r="B84" s="41"/>
      <c r="C84" s="41"/>
      <c r="D84" s="41"/>
    </row>
    <row r="85" spans="1:4" x14ac:dyDescent="0.25">
      <c r="A85" s="41"/>
      <c r="B85" s="41"/>
      <c r="C85" s="41"/>
      <c r="D85" s="41"/>
    </row>
    <row r="86" spans="1:4" x14ac:dyDescent="0.25">
      <c r="A86" s="41"/>
      <c r="B86" s="41"/>
      <c r="C86" s="41"/>
      <c r="D86" s="41"/>
    </row>
    <row r="87" spans="1:4" x14ac:dyDescent="0.25">
      <c r="A87" s="41"/>
      <c r="B87" s="41"/>
      <c r="C87" s="41"/>
      <c r="D87" s="41"/>
    </row>
    <row r="88" spans="1:4" x14ac:dyDescent="0.25">
      <c r="A88" s="41"/>
      <c r="B88" s="41"/>
      <c r="C88" s="41"/>
      <c r="D88" s="41"/>
    </row>
    <row r="89" spans="1:4" x14ac:dyDescent="0.25">
      <c r="A89" s="41"/>
      <c r="B89" s="41"/>
      <c r="C89" s="41"/>
      <c r="D89" s="41"/>
    </row>
    <row r="90" spans="1:4" x14ac:dyDescent="0.25">
      <c r="A90" s="41"/>
      <c r="B90" s="41"/>
      <c r="C90" s="41"/>
      <c r="D90" s="41"/>
    </row>
    <row r="91" spans="1:4" x14ac:dyDescent="0.25">
      <c r="A91" s="41"/>
      <c r="B91" s="41"/>
      <c r="C91" s="41"/>
      <c r="D91" s="41"/>
    </row>
    <row r="92" spans="1:4" x14ac:dyDescent="0.25">
      <c r="A92" s="41"/>
      <c r="B92" s="41"/>
      <c r="C92" s="41"/>
      <c r="D92" s="41"/>
    </row>
    <row r="93" spans="1:4" x14ac:dyDescent="0.25">
      <c r="A93" s="41"/>
      <c r="B93" s="41"/>
      <c r="C93" s="41"/>
      <c r="D93" s="41"/>
    </row>
    <row r="94" spans="1:4" x14ac:dyDescent="0.25">
      <c r="A94" s="41"/>
      <c r="B94" s="41"/>
      <c r="C94" s="41"/>
      <c r="D94" s="41"/>
    </row>
    <row r="95" spans="1:4" x14ac:dyDescent="0.25">
      <c r="A95" s="41"/>
      <c r="B95" s="41"/>
      <c r="C95" s="41"/>
      <c r="D95" s="41"/>
    </row>
    <row r="96" spans="1:4" x14ac:dyDescent="0.25">
      <c r="A96" s="41"/>
      <c r="B96" s="41"/>
      <c r="C96" s="41"/>
      <c r="D96" s="41"/>
    </row>
    <row r="97" spans="1:4" x14ac:dyDescent="0.25">
      <c r="A97" s="41"/>
      <c r="B97" s="41"/>
      <c r="C97" s="41"/>
      <c r="D97" s="41"/>
    </row>
    <row r="98" spans="1:4" x14ac:dyDescent="0.25">
      <c r="A98" s="41"/>
      <c r="B98" s="41"/>
      <c r="C98" s="41"/>
      <c r="D98" s="41"/>
    </row>
    <row r="99" spans="1:4" x14ac:dyDescent="0.25">
      <c r="A99" s="41"/>
      <c r="B99" s="41"/>
      <c r="C99" s="41"/>
      <c r="D99" s="41"/>
    </row>
    <row r="100" spans="1:4" x14ac:dyDescent="0.25">
      <c r="A100" s="41"/>
      <c r="B100" s="41"/>
      <c r="C100" s="41"/>
      <c r="D100" s="41"/>
    </row>
    <row r="101" spans="1:4" x14ac:dyDescent="0.25">
      <c r="A101" s="41"/>
      <c r="B101" s="41"/>
      <c r="C101" s="41"/>
      <c r="D101" s="41"/>
    </row>
    <row r="102" spans="1:4" x14ac:dyDescent="0.25">
      <c r="A102" s="41"/>
      <c r="B102" s="41"/>
      <c r="C102" s="41"/>
      <c r="D102" s="41"/>
    </row>
    <row r="103" spans="1:4" x14ac:dyDescent="0.25">
      <c r="A103" s="41"/>
      <c r="B103" s="41"/>
      <c r="C103" s="41"/>
      <c r="D103" s="41"/>
    </row>
    <row r="104" spans="1:4" x14ac:dyDescent="0.25">
      <c r="A104" s="41"/>
      <c r="B104" s="41"/>
      <c r="C104" s="41"/>
      <c r="D104" s="41"/>
    </row>
    <row r="105" spans="1:4" x14ac:dyDescent="0.25">
      <c r="A105" s="41"/>
      <c r="B105" s="41"/>
      <c r="C105" s="41"/>
      <c r="D105" s="41"/>
    </row>
    <row r="106" spans="1:4" x14ac:dyDescent="0.25">
      <c r="A106" s="41"/>
      <c r="B106" s="41"/>
      <c r="C106" s="41"/>
      <c r="D106" s="41"/>
    </row>
    <row r="107" spans="1:4" x14ac:dyDescent="0.25">
      <c r="A107" s="41"/>
      <c r="B107" s="41"/>
      <c r="C107" s="41"/>
      <c r="D107" s="41"/>
    </row>
    <row r="108" spans="1:4" x14ac:dyDescent="0.25">
      <c r="A108" s="41"/>
      <c r="B108" s="41"/>
      <c r="C108" s="41"/>
      <c r="D108" s="41"/>
    </row>
    <row r="109" spans="1:4" x14ac:dyDescent="0.25">
      <c r="A109" s="41"/>
      <c r="B109" s="41"/>
      <c r="C109" s="41"/>
      <c r="D109" s="41"/>
    </row>
    <row r="110" spans="1:4" x14ac:dyDescent="0.25">
      <c r="A110" s="41"/>
      <c r="B110" s="41"/>
      <c r="C110" s="41"/>
      <c r="D110" s="41"/>
    </row>
    <row r="111" spans="1:4" x14ac:dyDescent="0.25">
      <c r="A111" s="41"/>
      <c r="B111" s="41"/>
      <c r="C111" s="41"/>
      <c r="D111" s="41"/>
    </row>
    <row r="112" spans="1:4" x14ac:dyDescent="0.25">
      <c r="A112" s="41"/>
      <c r="B112" s="41"/>
      <c r="C112" s="41"/>
      <c r="D112" s="41"/>
    </row>
    <row r="113" spans="1:4" x14ac:dyDescent="0.25">
      <c r="A113" s="41"/>
      <c r="B113" s="41"/>
      <c r="C113" s="41"/>
      <c r="D113" s="41"/>
    </row>
    <row r="114" spans="1:4" x14ac:dyDescent="0.25">
      <c r="A114" s="41"/>
      <c r="B114" s="41"/>
      <c r="C114" s="41"/>
      <c r="D114" s="41"/>
    </row>
    <row r="115" spans="1:4" x14ac:dyDescent="0.25">
      <c r="A115" s="41"/>
      <c r="B115" s="41"/>
      <c r="C115" s="41"/>
      <c r="D115" s="41"/>
    </row>
    <row r="116" spans="1:4" x14ac:dyDescent="0.25">
      <c r="A116" s="41"/>
      <c r="B116" s="41"/>
      <c r="C116" s="41"/>
      <c r="D116" s="41"/>
    </row>
    <row r="117" spans="1:4" x14ac:dyDescent="0.25">
      <c r="A117" s="41"/>
      <c r="B117" s="41"/>
      <c r="C117" s="41"/>
      <c r="D117" s="41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Пузанкова</cp:lastModifiedBy>
  <cp:lastPrinted>2023-03-07T06:55:57Z</cp:lastPrinted>
  <dcterms:created xsi:type="dcterms:W3CDTF">2014-09-16T05:33:49Z</dcterms:created>
  <dcterms:modified xsi:type="dcterms:W3CDTF">2023-10-09T11:33:38Z</dcterms:modified>
</cp:coreProperties>
</file>